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E:\Desktop\Servis a digitalizácia\Dokumenty\"/>
    </mc:Choice>
  </mc:AlternateContent>
  <xr:revisionPtr revIDLastSave="0" documentId="13_ncr:1_{CFF2C91D-34AF-4289-88B8-807E98DC3D9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D modelovanie" sheetId="8" r:id="rId1"/>
    <sheet name="Tlač s PLA materiálom" sheetId="7" r:id="rId2"/>
    <sheet name="Tlač s PETG materiálom" sheetId="6" r:id="rId3"/>
    <sheet name="Tlač s ABS materiálom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5" l="1"/>
  <c r="G2" i="5"/>
  <c r="G4" i="5" s="1"/>
  <c r="G3" i="7"/>
  <c r="G2" i="7"/>
  <c r="G3" i="6"/>
  <c r="G2" i="6"/>
  <c r="B5" i="8"/>
  <c r="C3" i="8" a="1"/>
  <c r="C3" i="8" s="1"/>
  <c r="C5" i="7" a="1"/>
  <c r="C5" i="7" s="1"/>
  <c r="C5" i="6" a="1"/>
  <c r="C5" i="6" s="1"/>
  <c r="C5" i="5" a="1"/>
  <c r="C5" i="5" s="1"/>
  <c r="G4" i="7" l="1"/>
  <c r="G4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<sst xmlns="http://schemas.openxmlformats.org/spreadsheetml/2006/main" count="109" uniqueCount="37">
  <si>
    <t>g</t>
  </si>
  <si>
    <t>€/g</t>
  </si>
  <si>
    <t>€</t>
  </si>
  <si>
    <t>€/hod.</t>
  </si>
  <si>
    <t>Pracovný čas tlačiarne</t>
  </si>
  <si>
    <t>Post-procesing</t>
  </si>
  <si>
    <t>(Použitý materiál × Cena materiálu)</t>
  </si>
  <si>
    <t>(Hodinová marža × Čas tlače)</t>
  </si>
  <si>
    <t>(Materiál + Čas + Príprava + Finalizácia)</t>
  </si>
  <si>
    <t>Hodnota</t>
  </si>
  <si>
    <t>Jednotka</t>
  </si>
  <si>
    <t>Poznámka</t>
  </si>
  <si>
    <t>Použitý materiál</t>
  </si>
  <si>
    <t>Cena materiálu</t>
  </si>
  <si>
    <t>Čas tlače</t>
  </si>
  <si>
    <t>Poplatok za prípravu</t>
  </si>
  <si>
    <t>Čas</t>
  </si>
  <si>
    <t>Materiál</t>
  </si>
  <si>
    <t>Finálna cena</t>
  </si>
  <si>
    <t>Nacenená položka</t>
  </si>
  <si>
    <t>Položka</t>
  </si>
  <si>
    <t>Čas modelovania</t>
  </si>
  <si>
    <t>Komplexita modelu</t>
  </si>
  <si>
    <t>Podľa posúdenia technika</t>
  </si>
  <si>
    <t>(Čas modelovania + Komplexita modelu)</t>
  </si>
  <si>
    <t>Kalkulácia</t>
  </si>
  <si>
    <t>Poplatok za modelovacie práce 3D objektov</t>
  </si>
  <si>
    <t>Dĺžka modelovania 3D objektov</t>
  </si>
  <si>
    <t>Spôsob výpočtu</t>
  </si>
  <si>
    <t>Dĺžka tlače pre jeden 3D model (vypočítané modelovacím softvérom)</t>
  </si>
  <si>
    <t>Spotrebovaný materiál počas tlače (vypočítané modelovacím softvérom)</t>
  </si>
  <si>
    <t>Poplatok za prípravu tlačiarne pre tlač jedného modelu</t>
  </si>
  <si>
    <t>Finalizácia modelu (napr. odstránenie vláken po tlači, obrúsenie modelu)</t>
  </si>
  <si>
    <t>Podľa priemernej ceny za 1 kg materiálu (30€/kg = 0,03€/g)</t>
  </si>
  <si>
    <t>Podľa priemernej ceny za 1 kg materiálu (25€/kg = 0,025€/g)</t>
  </si>
  <si>
    <t>Pozn.: Pre čo najpresnejšie kalkulácie upravujte iba hodnoty v bunkách so zeleným pozadím.</t>
  </si>
  <si>
    <t>Hodinová sadzba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</si>
</sst>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1" fillId="0" borderId="1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2" fontId="1" fillId="0" borderId="2" xfId="1" applyNumberFormat="1" applyFont="1" applyBorder="1" applyAlignment="1">
      <alignment horizontal="center"/>
    </xf>
    <xf numFmtId="0" fontId="4" fillId="0" borderId="0" xfId="0" applyFont="1"/>
    <xf numFmtId="1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/>
    </xf>
    <xf numFmtId="1" fontId="0" fillId="2" borderId="0" xfId="0" applyNumberFormat="1" applyFill="1" applyAlignment="1" applyProtection="1">
      <alignment horizontal="right"/>
      <protection locked="0"/>
    </xf>
    <xf numFmtId="2" fontId="0" fillId="2" borderId="0" xfId="0" applyNumberFormat="1" applyFill="1" applyAlignment="1" applyProtection="1">
      <alignment horizontal="right"/>
      <protection locked="0"/>
    </xf>
    <xf numFmtId="2" fontId="1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right"/>
    </xf>
    <xf numFmtId="164" fontId="0" fillId="0" borderId="0" xfId="0" applyNumberFormat="1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>
      <alignment horizontal="right"/>
    </xf>
  </cellXfs>
  <cellStyles count="2">
    <cellStyle name="Čiarka" xfId="1" builtinId="3"/>
    <cellStyle name="Normálna" xfId="0" builtinId="0"/>
  </cellStyles>
  <dxfs count="20"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fill>
        <patternFill patternType="solid">
          <fgColor indexed="64"/>
          <bgColor rgb="FF92D05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</dxf>
    <dxf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protection locked="1" hidden="0"/>
    </dxf>
    <dxf>
      <alignment horizontal="left" vertical="bottom" textRotation="0" wrapText="0" indent="0" justifyLastLine="0" shrinkToFit="0" readingOrder="0"/>
      <protection locked="1" hidden="0"/>
    </dxf>
    <dxf>
      <numFmt numFmtId="2" formatCode="0.00"/>
      <fill>
        <patternFill patternType="solid">
          <fgColor indexed="64"/>
          <bgColor rgb="FF92D050"/>
        </patternFill>
      </fill>
      <alignment horizontal="right" vertical="bottom" textRotation="0" wrapText="0" indent="0" justifyLastLine="0" shrinkToFit="0" readingOrder="0"/>
      <protection locked="0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</dxf>
    <dxf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" formatCode="0.00"/>
      <fill>
        <patternFill patternType="solid">
          <fgColor indexed="64"/>
          <bgColor rgb="FF92D05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</dxf>
    <dxf>
      <alignment horizontal="lef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BE4DE87-5AC6-4417-B7C2-BC31D7A673C4}" name="Tabuľka14681012" displayName="Tabuľka14681012" ref="A1:D5" totalsRowShown="0" headerRowDxfId="19">
  <tableColumns count="4">
    <tableColumn id="1" xr3:uid="{C7434279-0926-495E-A300-CAC1651C6AFC}" name="Položka"/>
    <tableColumn id="2" xr3:uid="{D26C0544-7644-40B8-809F-54006CB26D4F}" name="Hodnota" dataDxfId="18"/>
    <tableColumn id="3" xr3:uid="{4A5EFE1E-327D-4CA7-B14B-40CB2236F68A}" name="Jednotka" dataDxfId="17"/>
    <tableColumn id="4" xr3:uid="{C1C0B7BD-6836-4DF3-BE47-A9118905AFAF}" name="Poznámk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7E79AE1-DD18-47C9-8BDD-C9BA889636BF}" name="Tabuľka146810" displayName="Tabuľka146810" ref="A1:D7" totalsRowShown="0" headerRowDxfId="16">
  <tableColumns count="4">
    <tableColumn id="1" xr3:uid="{E4D399FB-42FC-445D-BEE9-97C42D379B7A}" name="Položka"/>
    <tableColumn id="2" xr3:uid="{D3D92AE7-8484-427C-88DE-FDD6A39C11DA}" name="Hodnota" dataDxfId="15"/>
    <tableColumn id="3" xr3:uid="{8D42C9F0-A439-45EB-A7DD-B6022359AAB3}" name="Jednotka" dataDxfId="14"/>
    <tableColumn id="4" xr3:uid="{0BD62197-4E4C-4EC2-B118-5DDECC1A5B99}" name="Poznámk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8514D4-8601-4C13-A2F5-AEC4F3660C75}" name="Tabuľka257911" displayName="Tabuľka257911" ref="F1:H4" totalsRowShown="0" headerRowDxfId="13">
  <tableColumns count="3">
    <tableColumn id="1" xr3:uid="{48408DE2-A57E-4E34-B0D3-E80DF1225EF9}" name="Nacenená položka"/>
    <tableColumn id="2" xr3:uid="{EC1CFD61-328A-4F0D-9926-FFE1410300D0}" name="Kalkulácia" dataDxfId="12">
      <calculatedColumnFormula>_xlfn.CONCAT(TEXT(B4*B3,"0,00")," €")</calculatedColumnFormula>
    </tableColumn>
    <tableColumn id="4" xr3:uid="{4E0B0D45-C48D-4D09-8268-0943A8F3A9C3}" name="Spôsob výpočtu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346ABB4-332A-446D-9D8A-9484AAC16F0D}" name="Tabuľka1468" displayName="Tabuľka1468" ref="A1:D7" totalsRowShown="0" headerRowDxfId="11">
  <tableColumns count="4">
    <tableColumn id="1" xr3:uid="{4070EAC3-CFB6-4FAF-AEF6-5901BA576BC2}" name="Položka" dataDxfId="10"/>
    <tableColumn id="2" xr3:uid="{1761A4F7-2D3D-4985-B563-9CF69D7146F5}" name="Hodnota" dataDxfId="9"/>
    <tableColumn id="3" xr3:uid="{9E59FB08-5150-47B2-B325-65E3313FF949}" name="Jednotka" dataDxfId="8"/>
    <tableColumn id="4" xr3:uid="{D2169DD9-7E2F-448F-9AEF-B0945A20011F}" name="Poznámka" dataDxf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5C325AB-9632-4F15-9EAA-1B017CFA9476}" name="Tabuľka2579" displayName="Tabuľka2579" ref="F1:H4" totalsRowShown="0" headerRowDxfId="6">
  <tableColumns count="3">
    <tableColumn id="1" xr3:uid="{AAFBB2DB-8505-4588-B1EB-D29F55EA13DF}" name="Nacenená položka"/>
    <tableColumn id="2" xr3:uid="{576A8227-2664-4F47-B093-0C71990BDFB3}" name="Kalkulácia" dataDxfId="5"/>
    <tableColumn id="4" xr3:uid="{F51B8794-4C9F-4C19-A2A5-4B9545A7F627}" name="Spôsob výpočtu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88B7793-811A-4871-AE5D-26B71EE8C7A8}" name="Tabuľka146" displayName="Tabuľka146" ref="A1:D7" totalsRowShown="0" headerRowDxfId="4">
  <tableColumns count="4">
    <tableColumn id="1" xr3:uid="{8BC8456F-5081-41F7-A8D6-8D704448A15E}" name="Položka"/>
    <tableColumn id="2" xr3:uid="{E999F759-2583-4AF3-BCBA-C229171876FA}" name="Hodnota" dataDxfId="3"/>
    <tableColumn id="3" xr3:uid="{98D82A93-87FB-4B93-95CF-73960556A6A8}" name="Jednotka" dataDxfId="2"/>
    <tableColumn id="4" xr3:uid="{51879CDE-7C3E-42A3-8E32-F6938D5A8401}" name="Poznámk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B05A14-B944-4E51-BBC1-D5281340AAB5}" name="Tabuľka257" displayName="Tabuľka257" ref="F1:H4" totalsRowShown="0" headerRowDxfId="1">
  <tableColumns count="3">
    <tableColumn id="1" xr3:uid="{0CCB55E7-89C7-42C6-9386-B4F047A4787E}" name="Nacenená položka"/>
    <tableColumn id="2" xr3:uid="{715C27DC-ACDC-4789-A45A-BF21070B69D6}" name="Kalkulácia" dataDxfId="0"/>
    <tableColumn id="4" xr3:uid="{B5DC5154-2EB1-432B-8C7C-A1D442550D8D}" name="Spôsob výpoč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DB565-C198-4102-AE31-EA72555D8EE7}">
  <dimension ref="A1:D16"/>
  <sheetViews>
    <sheetView workbookViewId="0">
      <selection activeCell="D19" sqref="D19"/>
    </sheetView>
  </sheetViews>
  <sheetFormatPr defaultRowHeight="15" x14ac:dyDescent="0.25"/>
  <cols>
    <col min="1" max="1" width="20" customWidth="1"/>
    <col min="2" max="2" width="15" customWidth="1"/>
    <col min="3" max="3" width="12" customWidth="1"/>
    <col min="4" max="4" width="43.140625" customWidth="1"/>
    <col min="6" max="6" width="20" customWidth="1"/>
    <col min="7" max="7" width="14.7109375" customWidth="1"/>
    <col min="8" max="8" width="37.85546875" customWidth="1"/>
    <col min="9" max="9" width="9" customWidth="1"/>
  </cols>
  <sheetData>
    <row r="1" spans="1:4" x14ac:dyDescent="0.25">
      <c r="A1" s="2" t="s">
        <v>20</v>
      </c>
      <c r="B1" s="2" t="s">
        <v>9</v>
      </c>
      <c r="C1" s="2" t="s">
        <v>10</v>
      </c>
      <c r="D1" s="2" t="s">
        <v>11</v>
      </c>
    </row>
    <row r="2" spans="1:4" x14ac:dyDescent="0.25">
      <c r="A2" t="s">
        <v>36</v>
      </c>
      <c r="B2" s="17">
        <v>10</v>
      </c>
      <c r="C2" s="4" t="s">
        <v>3</v>
      </c>
      <c r="D2" t="s">
        <v>26</v>
      </c>
    </row>
    <row r="3" spans="1:4" x14ac:dyDescent="0.25">
      <c r="A3" t="s">
        <v>21</v>
      </c>
      <c r="B3" s="12">
        <v>2</v>
      </c>
      <c r="C3" s="4" t="str" cm="1">
        <f t="array" ref="C3">_xlfn.IFS(Tabuľka14681012[[#This Row],[Hodnota]]&lt;1,"-",Tabuľka14681012[[#This Row],[Hodnota]]=1,"hodina",AND(Tabuľka14681012[[#This Row],[Hodnota]]&gt;1,Tabuľka14681012[[#This Row],[Hodnota]]&lt;5),"hodiny",Tabuľka14681012[[#This Row],[Hodnota]]&gt;4,"hodín")</f>
        <v>hodiny</v>
      </c>
      <c r="D3" t="s">
        <v>27</v>
      </c>
    </row>
    <row r="4" spans="1:4" ht="15.75" thickBot="1" x14ac:dyDescent="0.3">
      <c r="A4" t="s">
        <v>22</v>
      </c>
      <c r="B4" s="13">
        <v>10</v>
      </c>
      <c r="C4" s="4" t="s">
        <v>2</v>
      </c>
      <c r="D4" t="s">
        <v>23</v>
      </c>
    </row>
    <row r="5" spans="1:4" ht="15.75" thickBot="1" x14ac:dyDescent="0.3">
      <c r="A5" s="6" t="s">
        <v>18</v>
      </c>
      <c r="B5" s="7">
        <f>(B2*B3)+B4</f>
        <v>30</v>
      </c>
      <c r="C5" s="8" t="s">
        <v>2</v>
      </c>
      <c r="D5" s="9" t="s">
        <v>24</v>
      </c>
    </row>
    <row r="7" spans="1:4" x14ac:dyDescent="0.25">
      <c r="A7" s="11" t="s">
        <v>35</v>
      </c>
    </row>
    <row r="9" spans="1:4" x14ac:dyDescent="0.25">
      <c r="C9" s="1"/>
    </row>
    <row r="10" spans="1:4" x14ac:dyDescent="0.25">
      <c r="C10" s="1"/>
    </row>
    <row r="11" spans="1:4" x14ac:dyDescent="0.25">
      <c r="C11" s="1"/>
    </row>
    <row r="12" spans="1:4" x14ac:dyDescent="0.25">
      <c r="C12" s="1"/>
    </row>
    <row r="13" spans="1:4" x14ac:dyDescent="0.25">
      <c r="C13" s="1"/>
    </row>
    <row r="14" spans="1:4" x14ac:dyDescent="0.25">
      <c r="C14" s="1"/>
    </row>
    <row r="15" spans="1:4" x14ac:dyDescent="0.25">
      <c r="C15" s="1"/>
    </row>
    <row r="16" spans="1:4" x14ac:dyDescent="0.25">
      <c r="C16" s="1"/>
    </row>
  </sheetData>
  <pageMargins left="0.75" right="0.75" top="1" bottom="1" header="0.5" footer="0.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0BAC5-4268-4994-A723-575E64AE5C61}">
  <dimension ref="A1:H20"/>
  <sheetViews>
    <sheetView workbookViewId="0">
      <selection activeCell="A4" sqref="A4"/>
    </sheetView>
  </sheetViews>
  <sheetFormatPr defaultRowHeight="15" x14ac:dyDescent="0.25"/>
  <cols>
    <col min="1" max="1" width="20" customWidth="1"/>
    <col min="2" max="2" width="15" customWidth="1"/>
    <col min="3" max="3" width="12" customWidth="1"/>
    <col min="4" max="4" width="66.7109375" customWidth="1"/>
    <col min="6" max="6" width="20" customWidth="1"/>
    <col min="7" max="7" width="14.7109375" customWidth="1"/>
    <col min="8" max="8" width="37.85546875" customWidth="1"/>
    <col min="9" max="9" width="9" customWidth="1"/>
  </cols>
  <sheetData>
    <row r="1" spans="1:8" x14ac:dyDescent="0.25">
      <c r="A1" s="2" t="s">
        <v>20</v>
      </c>
      <c r="B1" s="2" t="s">
        <v>9</v>
      </c>
      <c r="C1" s="2" t="s">
        <v>10</v>
      </c>
      <c r="D1" s="2" t="s">
        <v>11</v>
      </c>
      <c r="F1" s="3" t="s">
        <v>19</v>
      </c>
      <c r="G1" s="3" t="s">
        <v>25</v>
      </c>
      <c r="H1" s="3" t="s">
        <v>28</v>
      </c>
    </row>
    <row r="2" spans="1:8" x14ac:dyDescent="0.25">
      <c r="A2" t="s">
        <v>12</v>
      </c>
      <c r="B2" s="12">
        <v>100</v>
      </c>
      <c r="C2" s="4" t="s">
        <v>0</v>
      </c>
      <c r="D2" t="s">
        <v>30</v>
      </c>
      <c r="F2" t="s">
        <v>17</v>
      </c>
      <c r="G2" s="5" t="str">
        <f>_xlfn.CONCAT(TEXT(B2*B3,"0,00")," €")</f>
        <v>2,50 €</v>
      </c>
      <c r="H2" t="s">
        <v>6</v>
      </c>
    </row>
    <row r="3" spans="1:8" ht="15.75" thickBot="1" x14ac:dyDescent="0.3">
      <c r="A3" t="s">
        <v>13</v>
      </c>
      <c r="B3" s="20">
        <v>2.5000000000000001E-2</v>
      </c>
      <c r="C3" s="4" t="s">
        <v>1</v>
      </c>
      <c r="D3" t="s">
        <v>34</v>
      </c>
      <c r="F3" t="s">
        <v>16</v>
      </c>
      <c r="G3" s="5" t="str">
        <f>_xlfn.CONCAT(TEXT(B5*B4,"0,00")," €")</f>
        <v>8,00 €</v>
      </c>
      <c r="H3" t="s">
        <v>7</v>
      </c>
    </row>
    <row r="4" spans="1:8" ht="15.75" thickBot="1" x14ac:dyDescent="0.3">
      <c r="A4" t="s">
        <v>36</v>
      </c>
      <c r="B4" s="17">
        <v>4</v>
      </c>
      <c r="C4" s="4" t="s">
        <v>3</v>
      </c>
      <c r="D4" t="s">
        <v>4</v>
      </c>
      <c r="F4" s="6" t="s">
        <v>18</v>
      </c>
      <c r="G4" s="16" t="str">
        <f>_xlfn.CONCAT(TEXT(G2+G3+B6+B7, "0,00"), " €")</f>
        <v>20,50 €</v>
      </c>
      <c r="H4" s="9" t="s">
        <v>8</v>
      </c>
    </row>
    <row r="5" spans="1:8" x14ac:dyDescent="0.25">
      <c r="A5" t="s">
        <v>14</v>
      </c>
      <c r="B5" s="12">
        <v>2</v>
      </c>
      <c r="C5" s="4" t="str" cm="1">
        <f t="array" ref="C5">_xlfn.IFS(Tabuľka146810[[#This Row],[Hodnota]]&lt;1,"-",Tabuľka146810[[#This Row],[Hodnota]]=1,"hodina",AND(Tabuľka146810[[#This Row],[Hodnota]]&gt;1,Tabuľka146810[[#This Row],[Hodnota]]&lt;5),"hodiny",Tabuľka146810[[#This Row],[Hodnota]]&gt;4,"hodín")</f>
        <v>hodiny</v>
      </c>
      <c r="D5" t="s">
        <v>29</v>
      </c>
    </row>
    <row r="6" spans="1:8" x14ac:dyDescent="0.25">
      <c r="A6" t="s">
        <v>15</v>
      </c>
      <c r="B6" s="13">
        <v>5</v>
      </c>
      <c r="C6" s="4" t="s">
        <v>2</v>
      </c>
      <c r="D6" t="s">
        <v>31</v>
      </c>
    </row>
    <row r="7" spans="1:8" x14ac:dyDescent="0.25">
      <c r="A7" t="s">
        <v>5</v>
      </c>
      <c r="B7" s="13">
        <v>5</v>
      </c>
      <c r="C7" s="4" t="s">
        <v>2</v>
      </c>
      <c r="D7" t="s">
        <v>32</v>
      </c>
    </row>
    <row r="8" spans="1:8" x14ac:dyDescent="0.25">
      <c r="C8" s="1"/>
    </row>
    <row r="9" spans="1:8" x14ac:dyDescent="0.25">
      <c r="A9" s="11" t="s">
        <v>35</v>
      </c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</sheetData>
  <pageMargins left="0.75" right="0.75" top="1" bottom="1" header="0.5" footer="0.5"/>
  <ignoredErrors>
    <ignoredError sqref="G4 G2" calculatedColumn="1"/>
  </ignoredErrors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2B43-985A-44EE-918B-07E6AF44A00D}">
  <dimension ref="A1:H20"/>
  <sheetViews>
    <sheetView workbookViewId="0">
      <selection activeCell="A4" sqref="A4"/>
    </sheetView>
  </sheetViews>
  <sheetFormatPr defaultRowHeight="15" x14ac:dyDescent="0.25"/>
  <cols>
    <col min="1" max="1" width="20" customWidth="1"/>
    <col min="2" max="2" width="15" customWidth="1"/>
    <col min="3" max="3" width="12" customWidth="1"/>
    <col min="4" max="4" width="66.7109375" customWidth="1"/>
    <col min="6" max="6" width="20" customWidth="1"/>
    <col min="7" max="7" width="14.7109375" customWidth="1"/>
    <col min="8" max="8" width="37.85546875" customWidth="1"/>
    <col min="9" max="9" width="9" customWidth="1"/>
  </cols>
  <sheetData>
    <row r="1" spans="1:8" x14ac:dyDescent="0.25">
      <c r="A1" s="2" t="s">
        <v>20</v>
      </c>
      <c r="B1" s="2" t="s">
        <v>9</v>
      </c>
      <c r="C1" s="2" t="s">
        <v>10</v>
      </c>
      <c r="D1" s="2" t="s">
        <v>11</v>
      </c>
      <c r="F1" s="3" t="s">
        <v>19</v>
      </c>
      <c r="G1" s="3" t="s">
        <v>25</v>
      </c>
      <c r="H1" s="3" t="s">
        <v>28</v>
      </c>
    </row>
    <row r="2" spans="1:8" x14ac:dyDescent="0.25">
      <c r="A2" t="s">
        <v>12</v>
      </c>
      <c r="B2" s="14">
        <v>100</v>
      </c>
      <c r="C2" s="4" t="s">
        <v>0</v>
      </c>
      <c r="D2" t="s">
        <v>30</v>
      </c>
      <c r="F2" t="s">
        <v>17</v>
      </c>
      <c r="G2" s="5" t="str">
        <f>_xlfn.CONCAT(TEXT(B2*B3,"0,00")," €")</f>
        <v>2,50 €</v>
      </c>
      <c r="H2" t="s">
        <v>6</v>
      </c>
    </row>
    <row r="3" spans="1:8" ht="15.75" thickBot="1" x14ac:dyDescent="0.3">
      <c r="A3" t="s">
        <v>13</v>
      </c>
      <c r="B3" s="18">
        <v>2.5000000000000001E-2</v>
      </c>
      <c r="C3" s="4" t="s">
        <v>1</v>
      </c>
      <c r="D3" t="s">
        <v>34</v>
      </c>
      <c r="F3" t="s">
        <v>16</v>
      </c>
      <c r="G3" s="5" t="str">
        <f>_xlfn.CONCAT(TEXT(B4*B5, "0,00"), " €")</f>
        <v>8,00 €</v>
      </c>
      <c r="H3" t="s">
        <v>7</v>
      </c>
    </row>
    <row r="4" spans="1:8" ht="15.75" thickBot="1" x14ac:dyDescent="0.3">
      <c r="A4" t="s">
        <v>36</v>
      </c>
      <c r="B4" s="19">
        <v>4</v>
      </c>
      <c r="C4" s="4" t="s">
        <v>3</v>
      </c>
      <c r="D4" t="s">
        <v>4</v>
      </c>
      <c r="F4" s="6" t="s">
        <v>18</v>
      </c>
      <c r="G4" s="10" t="str">
        <f>_xlfn.CONCAT(TEXT(G2+G3+B6+B7, "0,00"), " €")</f>
        <v>22,50 €</v>
      </c>
      <c r="H4" s="9" t="s">
        <v>8</v>
      </c>
    </row>
    <row r="5" spans="1:8" x14ac:dyDescent="0.25">
      <c r="A5" t="s">
        <v>14</v>
      </c>
      <c r="B5" s="14">
        <v>2</v>
      </c>
      <c r="C5" s="4" t="str" cm="1">
        <f t="array" ref="C5">_xlfn.IFS(Tabuľka1468[[#This Row],[Hodnota]]&lt;1,"-",Tabuľka1468[[#This Row],[Hodnota]]=1,"hodina",AND(Tabuľka1468[[#This Row],[Hodnota]]&gt;1,Tabuľka1468[[#This Row],[Hodnota]]&lt;5),"hodiny",Tabuľka1468[[#This Row],[Hodnota]]&gt;4,"hodín")</f>
        <v>hodiny</v>
      </c>
      <c r="D5" t="s">
        <v>29</v>
      </c>
    </row>
    <row r="6" spans="1:8" x14ac:dyDescent="0.25">
      <c r="A6" t="s">
        <v>15</v>
      </c>
      <c r="B6" s="15">
        <v>7</v>
      </c>
      <c r="C6" s="4" t="s">
        <v>2</v>
      </c>
      <c r="D6" t="s">
        <v>31</v>
      </c>
    </row>
    <row r="7" spans="1:8" x14ac:dyDescent="0.25">
      <c r="A7" t="s">
        <v>5</v>
      </c>
      <c r="B7" s="15">
        <v>5</v>
      </c>
      <c r="C7" s="4" t="s">
        <v>2</v>
      </c>
      <c r="D7" t="s">
        <v>32</v>
      </c>
    </row>
    <row r="8" spans="1:8" x14ac:dyDescent="0.25">
      <c r="C8" s="1"/>
    </row>
    <row r="9" spans="1:8" x14ac:dyDescent="0.25">
      <c r="A9" s="11" t="s">
        <v>35</v>
      </c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</sheetData>
  <pageMargins left="0.75" right="0.75" top="1" bottom="1" header="0.5" footer="0.5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01898-9C74-4B9F-A574-985B1EB6B382}">
  <dimension ref="A1:H20"/>
  <sheetViews>
    <sheetView tabSelected="1" workbookViewId="0">
      <selection activeCell="D20" sqref="D20"/>
    </sheetView>
  </sheetViews>
  <sheetFormatPr defaultRowHeight="15" x14ac:dyDescent="0.25"/>
  <cols>
    <col min="1" max="1" width="20" customWidth="1"/>
    <col min="2" max="2" width="15" customWidth="1"/>
    <col min="3" max="3" width="12" customWidth="1"/>
    <col min="4" max="4" width="66.7109375" customWidth="1"/>
    <col min="6" max="6" width="20" customWidth="1"/>
    <col min="7" max="7" width="14.7109375" customWidth="1"/>
    <col min="8" max="8" width="37.85546875" customWidth="1"/>
    <col min="9" max="9" width="9" customWidth="1"/>
  </cols>
  <sheetData>
    <row r="1" spans="1:8" x14ac:dyDescent="0.25">
      <c r="A1" s="2" t="s">
        <v>20</v>
      </c>
      <c r="B1" s="2" t="s">
        <v>9</v>
      </c>
      <c r="C1" s="2" t="s">
        <v>10</v>
      </c>
      <c r="D1" s="2" t="s">
        <v>11</v>
      </c>
      <c r="F1" s="3" t="s">
        <v>19</v>
      </c>
      <c r="G1" s="3" t="s">
        <v>25</v>
      </c>
      <c r="H1" s="3" t="s">
        <v>28</v>
      </c>
    </row>
    <row r="2" spans="1:8" x14ac:dyDescent="0.25">
      <c r="A2" t="s">
        <v>12</v>
      </c>
      <c r="B2" s="12">
        <v>100</v>
      </c>
      <c r="C2" s="4" t="s">
        <v>0</v>
      </c>
      <c r="D2" t="s">
        <v>30</v>
      </c>
      <c r="F2" t="s">
        <v>17</v>
      </c>
      <c r="G2" s="5" t="str">
        <f>_xlfn.CONCAT(TEXT(B2*B3,"0,00")," €")</f>
        <v>3,00 €</v>
      </c>
      <c r="H2" t="s">
        <v>6</v>
      </c>
    </row>
    <row r="3" spans="1:8" ht="15.75" thickBot="1" x14ac:dyDescent="0.3">
      <c r="A3" t="s">
        <v>13</v>
      </c>
      <c r="B3" s="17">
        <v>0.03</v>
      </c>
      <c r="C3" s="4" t="s">
        <v>1</v>
      </c>
      <c r="D3" t="s">
        <v>33</v>
      </c>
      <c r="F3" t="s">
        <v>16</v>
      </c>
      <c r="G3" s="5" t="str">
        <f>_xlfn.CONCAT(TEXT(B4*B5, "0,00"), " €")</f>
        <v>10,00 €</v>
      </c>
      <c r="H3" t="s">
        <v>7</v>
      </c>
    </row>
    <row r="4" spans="1:8" ht="15.75" thickBot="1" x14ac:dyDescent="0.3">
      <c r="A4" t="s">
        <v>36</v>
      </c>
      <c r="B4" s="17">
        <v>5</v>
      </c>
      <c r="C4" s="4" t="s">
        <v>3</v>
      </c>
      <c r="D4" t="s">
        <v>4</v>
      </c>
      <c r="F4" s="6" t="s">
        <v>18</v>
      </c>
      <c r="G4" s="10" t="str">
        <f>_xlfn.CONCAT(TEXT(G2+G3+B6+B7, "0,00"), " €")</f>
        <v>33,00 €</v>
      </c>
      <c r="H4" s="9" t="s">
        <v>8</v>
      </c>
    </row>
    <row r="5" spans="1:8" x14ac:dyDescent="0.25">
      <c r="A5" t="s">
        <v>14</v>
      </c>
      <c r="B5" s="12">
        <v>2</v>
      </c>
      <c r="C5" s="4" t="str" cm="1">
        <f t="array" ref="C5">_xlfn.IFS(Tabuľka146[[#This Row],[Hodnota]]&lt;1,"-",Tabuľka146[[#This Row],[Hodnota]]=1,"hodina",AND(Tabuľka146[[#This Row],[Hodnota]]&gt;1,Tabuľka146[[#This Row],[Hodnota]]&lt;5),"hodiny",Tabuľka146[[#This Row],[Hodnota]]&gt;4,"hodín")</f>
        <v>hodiny</v>
      </c>
      <c r="D5" t="s">
        <v>29</v>
      </c>
    </row>
    <row r="6" spans="1:8" x14ac:dyDescent="0.25">
      <c r="A6" t="s">
        <v>15</v>
      </c>
      <c r="B6" s="13">
        <v>10</v>
      </c>
      <c r="C6" s="4" t="s">
        <v>2</v>
      </c>
      <c r="D6" t="s">
        <v>31</v>
      </c>
    </row>
    <row r="7" spans="1:8" x14ac:dyDescent="0.25">
      <c r="A7" t="s">
        <v>5</v>
      </c>
      <c r="B7" s="13">
        <v>10</v>
      </c>
      <c r="C7" s="4" t="s">
        <v>2</v>
      </c>
      <c r="D7" t="s">
        <v>32</v>
      </c>
    </row>
    <row r="8" spans="1:8" x14ac:dyDescent="0.25">
      <c r="C8" s="1"/>
    </row>
    <row r="9" spans="1:8" x14ac:dyDescent="0.25">
      <c r="A9" s="11" t="s">
        <v>35</v>
      </c>
    </row>
    <row r="13" spans="1:8" x14ac:dyDescent="0.25">
      <c r="C13" s="1"/>
    </row>
    <row r="14" spans="1:8" x14ac:dyDescent="0.25">
      <c r="C14" s="1"/>
    </row>
    <row r="15" spans="1:8" x14ac:dyDescent="0.25">
      <c r="C15" s="1"/>
    </row>
    <row r="16" spans="1:8" x14ac:dyDescent="0.25">
      <c r="C16" s="1"/>
    </row>
    <row r="17" spans="3:3" x14ac:dyDescent="0.25">
      <c r="C17" s="1"/>
    </row>
    <row r="18" spans="3:3" x14ac:dyDescent="0.25">
      <c r="C18" s="1"/>
    </row>
    <row r="19" spans="3:3" x14ac:dyDescent="0.25">
      <c r="C19" s="1"/>
    </row>
    <row r="20" spans="3:3" x14ac:dyDescent="0.25">
      <c r="C20" s="1"/>
    </row>
  </sheetData>
  <pageMargins left="0.75" right="0.75" top="1" bottom="1" header="0.5" footer="0.5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3D modelovanie</vt:lpstr>
      <vt:lpstr>Tlač s PLA materiálom</vt:lpstr>
      <vt:lpstr>Tlač s PETG materiálom</vt:lpstr>
      <vt:lpstr>Tlač s ABS materiálom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Adrián Ondov</cp:lastModifiedBy>
  <dcterms:created xsi:type="dcterms:W3CDTF">2025-08-27T09:16:56Z</dcterms:created>
  <dcterms:modified xsi:type="dcterms:W3CDTF">2025-09-04T19:34:47Z</dcterms:modified>
</cp:coreProperties>
</file>